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R - Unsecure\Benefits\2026 Benefits\"/>
    </mc:Choice>
  </mc:AlternateContent>
  <xr:revisionPtr revIDLastSave="0" documentId="8_{72035E36-834D-4189-BA72-D7A443C76C80}" xr6:coauthVersionLast="47" xr6:coauthVersionMax="47" xr10:uidLastSave="{00000000-0000-0000-0000-000000000000}"/>
  <bookViews>
    <workbookView xWindow="31860" yWindow="1380" windowWidth="21600" windowHeight="14805" xr2:uid="{0E179368-94FF-4A3C-9040-3F56E84F42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D17" i="1"/>
  <c r="E13" i="1"/>
  <c r="E17" i="1"/>
  <c r="E8" i="1"/>
  <c r="E7" i="1"/>
  <c r="D7" i="1"/>
  <c r="D6" i="1"/>
  <c r="C6" i="1"/>
  <c r="B24" i="1"/>
  <c r="C17" i="1" l="1"/>
  <c r="B17" i="1"/>
  <c r="E16" i="1"/>
  <c r="E15" i="1"/>
  <c r="E14" i="1"/>
  <c r="D16" i="1"/>
  <c r="D15" i="1"/>
  <c r="D14" i="1"/>
  <c r="D13" i="1"/>
  <c r="C16" i="1"/>
  <c r="C15" i="1"/>
  <c r="C14" i="1"/>
  <c r="C13" i="1"/>
  <c r="B16" i="1"/>
  <c r="B15" i="1"/>
  <c r="B14" i="1"/>
  <c r="B13" i="1"/>
</calcChain>
</file>

<file path=xl/sharedStrings.xml><?xml version="1.0" encoding="utf-8"?>
<sst xmlns="http://schemas.openxmlformats.org/spreadsheetml/2006/main" count="35" uniqueCount="20">
  <si>
    <t>Employee Only Medical Coverage</t>
  </si>
  <si>
    <t>Family Medical Coverage</t>
  </si>
  <si>
    <t>100% (40 hrs/week)</t>
  </si>
  <si>
    <t>90% (36 hrs/week)</t>
  </si>
  <si>
    <t>80% (32 hrs/week)</t>
  </si>
  <si>
    <t>75% (30 hrs/week)</t>
  </si>
  <si>
    <t>ER Contribution to H.SA</t>
  </si>
  <si>
    <t>Dual Spouses</t>
  </si>
  <si>
    <t>Find the correct amount from the grid above and place in B21</t>
  </si>
  <si>
    <t>2026 H.SA Annual Max Contribution Spreadsheet</t>
  </si>
  <si>
    <t>2026 max:  $4,400</t>
  </si>
  <si>
    <t>2026 max:  $8,750</t>
  </si>
  <si>
    <t>Smart Plan 3</t>
  </si>
  <si>
    <t>Smart Plan 5</t>
  </si>
  <si>
    <t>Smart Plan 8</t>
  </si>
  <si>
    <t>Smart Plan 8 HVN</t>
  </si>
  <si>
    <t>In box B20, put $4400 if on a single medical plan; put $8750 if on a family medical plan.</t>
  </si>
  <si>
    <t>If you earned a wellness incentive in 2025, place that number in B22 (max of $250)</t>
  </si>
  <si>
    <t>If you will be 55 or older in 2026, add $1000 in B23</t>
  </si>
  <si>
    <t>Amount you can personally contribute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</si>
</sst>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Franklin Gothic Book"/>
      <family val="2"/>
    </font>
    <font>
      <b/>
      <sz val="18"/>
      <color theme="1"/>
      <name val="Franklin Gothic Book"/>
      <family val="2"/>
    </font>
    <font>
      <b/>
      <sz val="11"/>
      <color theme="9" tint="-0.499984740745262"/>
      <name val="Franklin Gothic Book"/>
      <family val="2"/>
    </font>
    <font>
      <sz val="11"/>
      <color theme="9" tint="-0.499984740745262"/>
      <name val="Franklin Gothic Book"/>
      <family val="2"/>
    </font>
    <font>
      <b/>
      <sz val="11"/>
      <color rgb="FF002060"/>
      <name val="Franklin Gothic Book"/>
      <family val="2"/>
    </font>
    <font>
      <sz val="11"/>
      <color rgb="FF002060"/>
      <name val="Franklin Gothic Book"/>
      <family val="2"/>
    </font>
    <font>
      <sz val="11"/>
      <color rgb="FFC00000"/>
      <name val="Franklin Gothic Book"/>
      <family val="2"/>
    </font>
    <font>
      <b/>
      <sz val="12"/>
      <color rgb="FFC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3" xfId="0" applyFont="1" applyBorder="1" applyAlignment="1"/>
    <xf numFmtId="0" fontId="6" fillId="0" borderId="5" xfId="0" applyFont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1" xfId="0" applyFont="1" applyBorder="1"/>
    <xf numFmtId="0" fontId="6" fillId="0" borderId="6" xfId="0" applyFont="1" applyBorder="1"/>
    <xf numFmtId="0" fontId="6" fillId="0" borderId="4" xfId="0" applyFont="1" applyBorder="1"/>
    <xf numFmtId="0" fontId="6" fillId="0" borderId="7" xfId="0" applyFont="1" applyBorder="1"/>
    <xf numFmtId="0" fontId="7" fillId="0" borderId="0" xfId="0" applyFont="1"/>
    <xf numFmtId="0" fontId="8" fillId="0" borderId="3" xfId="0" applyFont="1" applyBorder="1" applyAlignment="1"/>
    <xf numFmtId="0" fontId="8" fillId="0" borderId="5" xfId="0" applyFont="1" applyBorder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1" xfId="0" applyFont="1" applyBorder="1"/>
    <xf numFmtId="0" fontId="8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0" xfId="0" applyFont="1" applyAlignment="1">
      <alignment wrapText="1"/>
    </xf>
    <xf numFmtId="0" fontId="9" fillId="0" borderId="2" xfId="0" applyFont="1" applyBorder="1"/>
    <xf numFmtId="0" fontId="10" fillId="0" borderId="0" xfId="0" applyFont="1" applyAlignment="1">
      <alignment horizontal="right" wrapText="1"/>
    </xf>
    <xf numFmtId="0" fontId="9" fillId="2" borderId="0" xfId="0" applyFont="1" applyFill="1"/>
  </cellXfs>
  <cellStyles count="3">
    <cellStyle name="Normal" xfId="0" builtinId="0"/>
    <cellStyle name="Normal 2" xfId="2" xr:uid="{10730DB0-A83D-41E9-B6D1-0F5E842EE4D2}"/>
    <cellStyle name="Normal 3" xfId="1" xr:uid="{B1F5020F-0813-4DD1-9E3D-0339DBD972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C528-0F38-4E89-8DC9-7888A0FDF4C7}">
  <dimension ref="A1:E24"/>
  <sheetViews>
    <sheetView tabSelected="1" zoomScale="98" workbookViewId="0">
      <selection activeCell="D23" sqref="D23"/>
    </sheetView>
  </sheetViews>
  <sheetFormatPr defaultColWidth="8.7109375" defaultRowHeight="15.75" x14ac:dyDescent="0.3"/>
  <cols>
    <col min="1" max="1" width="34.5703125" style="1" customWidth="1"/>
    <col min="2" max="2" width="14.5703125" style="1" bestFit="1" customWidth="1"/>
    <col min="3" max="3" width="14.5703125" style="1" customWidth="1"/>
    <col min="4" max="5" width="14.5703125" style="1" bestFit="1" customWidth="1"/>
    <col min="6" max="6" width="3.42578125" style="1" customWidth="1"/>
    <col min="7" max="16384" width="8.7109375" style="1"/>
  </cols>
  <sheetData>
    <row r="1" spans="1:5" ht="24" x14ac:dyDescent="0.4">
      <c r="A1" s="2" t="s">
        <v>9</v>
      </c>
      <c r="B1" s="2"/>
      <c r="C1" s="2"/>
      <c r="D1" s="2"/>
      <c r="E1" s="2"/>
    </row>
    <row r="4" spans="1:5" ht="31.5" x14ac:dyDescent="0.3">
      <c r="A4" s="3" t="s">
        <v>0</v>
      </c>
      <c r="B4" s="4" t="s">
        <v>12</v>
      </c>
      <c r="C4" s="4" t="s">
        <v>13</v>
      </c>
      <c r="D4" s="4" t="s">
        <v>14</v>
      </c>
      <c r="E4" s="5" t="s">
        <v>15</v>
      </c>
    </row>
    <row r="5" spans="1:5" ht="47.25" x14ac:dyDescent="0.3">
      <c r="A5" s="6" t="s">
        <v>10</v>
      </c>
      <c r="B5" s="7" t="s">
        <v>6</v>
      </c>
      <c r="C5" s="7" t="s">
        <v>6</v>
      </c>
      <c r="D5" s="7" t="s">
        <v>6</v>
      </c>
      <c r="E5" s="8" t="s">
        <v>6</v>
      </c>
    </row>
    <row r="6" spans="1:5" x14ac:dyDescent="0.3">
      <c r="A6" s="6" t="s">
        <v>2</v>
      </c>
      <c r="B6" s="9">
        <v>0</v>
      </c>
      <c r="C6" s="9">
        <f>0.56*12</f>
        <v>6.7200000000000006</v>
      </c>
      <c r="D6" s="9">
        <f>142.56*12</f>
        <v>1710.72</v>
      </c>
      <c r="E6" s="10">
        <f>193.56*12</f>
        <v>2322.7200000000003</v>
      </c>
    </row>
    <row r="7" spans="1:5" x14ac:dyDescent="0.3">
      <c r="A7" s="6" t="s">
        <v>3</v>
      </c>
      <c r="B7" s="9">
        <v>0</v>
      </c>
      <c r="C7" s="9">
        <v>0</v>
      </c>
      <c r="D7" s="9">
        <f>63*12</f>
        <v>756</v>
      </c>
      <c r="E7" s="10">
        <f>114*12</f>
        <v>1368</v>
      </c>
    </row>
    <row r="8" spans="1:5" x14ac:dyDescent="0.3">
      <c r="A8" s="6" t="s">
        <v>4</v>
      </c>
      <c r="B8" s="9">
        <v>0</v>
      </c>
      <c r="C8" s="9">
        <v>0</v>
      </c>
      <c r="D8" s="9">
        <v>0</v>
      </c>
      <c r="E8" s="10">
        <f>34.46*12</f>
        <v>413.52</v>
      </c>
    </row>
    <row r="9" spans="1:5" x14ac:dyDescent="0.3">
      <c r="A9" s="6" t="s">
        <v>5</v>
      </c>
      <c r="B9" s="11">
        <v>0</v>
      </c>
      <c r="C9" s="11">
        <v>0</v>
      </c>
      <c r="D9" s="11">
        <v>0</v>
      </c>
      <c r="E9" s="12">
        <v>0</v>
      </c>
    </row>
    <row r="11" spans="1:5" ht="31.5" x14ac:dyDescent="0.3">
      <c r="A11" s="13" t="s">
        <v>1</v>
      </c>
      <c r="B11" s="14" t="s">
        <v>12</v>
      </c>
      <c r="C11" s="14" t="s">
        <v>13</v>
      </c>
      <c r="D11" s="14" t="s">
        <v>14</v>
      </c>
      <c r="E11" s="15" t="s">
        <v>15</v>
      </c>
    </row>
    <row r="12" spans="1:5" ht="47.25" x14ac:dyDescent="0.3">
      <c r="A12" s="16" t="s">
        <v>11</v>
      </c>
      <c r="B12" s="17" t="s">
        <v>6</v>
      </c>
      <c r="C12" s="17" t="s">
        <v>6</v>
      </c>
      <c r="D12" s="17" t="s">
        <v>6</v>
      </c>
      <c r="E12" s="18" t="s">
        <v>6</v>
      </c>
    </row>
    <row r="13" spans="1:5" x14ac:dyDescent="0.3">
      <c r="A13" s="16" t="s">
        <v>2</v>
      </c>
      <c r="B13" s="19">
        <f t="shared" ref="B13:E16" si="0">100*12</f>
        <v>1200</v>
      </c>
      <c r="C13" s="19">
        <f t="shared" si="0"/>
        <v>1200</v>
      </c>
      <c r="D13" s="19">
        <f t="shared" si="0"/>
        <v>1200</v>
      </c>
      <c r="E13" s="20">
        <f>111.4*12</f>
        <v>1336.8000000000002</v>
      </c>
    </row>
    <row r="14" spans="1:5" x14ac:dyDescent="0.3">
      <c r="A14" s="16" t="s">
        <v>3</v>
      </c>
      <c r="B14" s="19">
        <f t="shared" si="0"/>
        <v>1200</v>
      </c>
      <c r="C14" s="19">
        <f t="shared" si="0"/>
        <v>1200</v>
      </c>
      <c r="D14" s="19">
        <f t="shared" si="0"/>
        <v>1200</v>
      </c>
      <c r="E14" s="20">
        <f t="shared" si="0"/>
        <v>1200</v>
      </c>
    </row>
    <row r="15" spans="1:5" x14ac:dyDescent="0.3">
      <c r="A15" s="16" t="s">
        <v>4</v>
      </c>
      <c r="B15" s="19">
        <f t="shared" si="0"/>
        <v>1200</v>
      </c>
      <c r="C15" s="19">
        <f t="shared" si="0"/>
        <v>1200</v>
      </c>
      <c r="D15" s="19">
        <f t="shared" si="0"/>
        <v>1200</v>
      </c>
      <c r="E15" s="20">
        <f t="shared" si="0"/>
        <v>1200</v>
      </c>
    </row>
    <row r="16" spans="1:5" x14ac:dyDescent="0.3">
      <c r="A16" s="16" t="s">
        <v>5</v>
      </c>
      <c r="B16" s="19">
        <f t="shared" si="0"/>
        <v>1200</v>
      </c>
      <c r="C16" s="19">
        <f t="shared" si="0"/>
        <v>1200</v>
      </c>
      <c r="D16" s="19">
        <f t="shared" si="0"/>
        <v>1200</v>
      </c>
      <c r="E16" s="20">
        <f t="shared" si="0"/>
        <v>1200</v>
      </c>
    </row>
    <row r="17" spans="1:5" x14ac:dyDescent="0.3">
      <c r="A17" s="16" t="s">
        <v>7</v>
      </c>
      <c r="B17" s="21">
        <f>100*12</f>
        <v>1200</v>
      </c>
      <c r="C17" s="21">
        <f>100*12</f>
        <v>1200</v>
      </c>
      <c r="D17" s="21">
        <f>164.4*12</f>
        <v>1972.8000000000002</v>
      </c>
      <c r="E17" s="22">
        <f>311.4*12</f>
        <v>3736.7999999999997</v>
      </c>
    </row>
    <row r="20" spans="1:5" ht="47.25" x14ac:dyDescent="0.3">
      <c r="A20" s="23" t="s">
        <v>16</v>
      </c>
      <c r="B20" s="24"/>
    </row>
    <row r="21" spans="1:5" ht="31.5" x14ac:dyDescent="0.3">
      <c r="A21" s="23" t="s">
        <v>8</v>
      </c>
      <c r="B21" s="24"/>
    </row>
    <row r="22" spans="1:5" ht="47.25" x14ac:dyDescent="0.3">
      <c r="A22" s="23" t="s">
        <v>17</v>
      </c>
      <c r="B22" s="24"/>
    </row>
    <row r="23" spans="1:5" ht="31.5" x14ac:dyDescent="0.3">
      <c r="A23" s="23" t="s">
        <v>18</v>
      </c>
      <c r="B23" s="24"/>
    </row>
    <row r="24" spans="1:5" ht="33" x14ac:dyDescent="0.3">
      <c r="A24" s="25" t="s">
        <v>19</v>
      </c>
      <c r="B24" s="26">
        <f>B20-B21-B22+B23</f>
        <v>0</v>
      </c>
    </row>
  </sheetData>
  <mergeCells count="1">
    <mergeCell ref="A1:E1"/>
  </mergeCells>
  <pageMargins left="0.4" right="0.4" top="0.5" bottom="0.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Neutgens</dc:creator>
  <cp:lastModifiedBy>Lisa Neutgens</cp:lastModifiedBy>
  <cp:lastPrinted>2024-10-29T13:23:27Z</cp:lastPrinted>
  <dcterms:created xsi:type="dcterms:W3CDTF">2024-10-28T18:41:35Z</dcterms:created>
  <dcterms:modified xsi:type="dcterms:W3CDTF">2025-10-22T20:08:59Z</dcterms:modified>
</cp:coreProperties>
</file>